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ocuments\Privat\SOA\Travelisi\"/>
    </mc:Choice>
  </mc:AlternateContent>
  <bookViews>
    <workbookView xWindow="240" yWindow="135" windowWidth="19440" windowHeight="9945"/>
  </bookViews>
  <sheets>
    <sheet name="Januar" sheetId="13" r:id="rId1"/>
    <sheet name="Februar" sheetId="14" r:id="rId2"/>
    <sheet name="März" sheetId="15" r:id="rId3"/>
    <sheet name="April" sheetId="1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Summe 2015" sheetId="4" r:id="rId13"/>
    <sheet name="Zurückgelegt" sheetId="20" r:id="rId14"/>
  </sheets>
  <definedNames>
    <definedName name="_xlnm.Print_Area" localSheetId="3">April!$A$1:$Q$18</definedName>
  </definedNames>
  <calcPr calcId="152511"/>
</workbook>
</file>

<file path=xl/calcChain.xml><?xml version="1.0" encoding="utf-8"?>
<calcChain xmlns="http://schemas.openxmlformats.org/spreadsheetml/2006/main">
  <c r="Q6" i="20" l="1"/>
  <c r="N8" i="20" s="1"/>
  <c r="N16" i="12"/>
  <c r="M16" i="12"/>
  <c r="L16" i="12"/>
  <c r="K16" i="12"/>
  <c r="J16" i="12"/>
  <c r="O16" i="12"/>
  <c r="P16" i="12"/>
  <c r="Q16" i="12"/>
  <c r="N4" i="20" s="1"/>
  <c r="I16" i="12"/>
  <c r="H16" i="12"/>
  <c r="G16" i="12"/>
  <c r="F16" i="12"/>
  <c r="E16" i="12"/>
  <c r="D16" i="12"/>
  <c r="D17" i="12" s="1"/>
  <c r="C16" i="12"/>
  <c r="B16" i="12"/>
  <c r="A16" i="12"/>
  <c r="A17" i="12" s="1"/>
  <c r="A18" i="12" s="1"/>
  <c r="Q16" i="11"/>
  <c r="M4" i="20" s="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D17" i="11" s="1"/>
  <c r="C16" i="11"/>
  <c r="A16" i="11"/>
  <c r="A17" i="11" s="1"/>
  <c r="A18" i="11" s="1"/>
  <c r="B16" i="11"/>
  <c r="C8" i="20" l="1"/>
  <c r="E8" i="20"/>
  <c r="I8" i="20"/>
  <c r="G8" i="20"/>
  <c r="K8" i="20"/>
  <c r="D8" i="20"/>
  <c r="F8" i="20"/>
  <c r="H8" i="20"/>
  <c r="J8" i="20"/>
  <c r="L8" i="20"/>
  <c r="M8" i="20"/>
  <c r="Q16" i="10"/>
  <c r="L4" i="20" s="1"/>
  <c r="P16" i="10"/>
  <c r="O16" i="10"/>
  <c r="N16" i="10"/>
  <c r="M16" i="10"/>
  <c r="L16" i="10"/>
  <c r="K16" i="10"/>
  <c r="J16" i="10"/>
  <c r="I16" i="10"/>
  <c r="H16" i="10"/>
  <c r="G16" i="10"/>
  <c r="F16" i="10"/>
  <c r="D17" i="10" s="1"/>
  <c r="E16" i="10"/>
  <c r="D16" i="10"/>
  <c r="C16" i="10"/>
  <c r="B16" i="10"/>
  <c r="A17" i="10" s="1"/>
  <c r="A18" i="10" s="1"/>
  <c r="A16" i="10"/>
  <c r="Q16" i="9" l="1"/>
  <c r="K4" i="20" s="1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D17" i="9" s="1"/>
  <c r="C16" i="9"/>
  <c r="B16" i="9"/>
  <c r="A16" i="9"/>
  <c r="A17" i="9" s="1"/>
  <c r="Q16" i="8"/>
  <c r="J4" i="20" s="1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D17" i="8" s="1"/>
  <c r="C16" i="8"/>
  <c r="A17" i="8" s="1"/>
  <c r="B16" i="8"/>
  <c r="A16" i="8"/>
  <c r="Q16" i="7" l="1"/>
  <c r="I4" i="20" s="1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D17" i="7" s="1"/>
  <c r="C16" i="7"/>
  <c r="B16" i="7"/>
  <c r="A16" i="7"/>
  <c r="A17" i="7" s="1"/>
  <c r="Q16" i="6"/>
  <c r="H4" i="20" s="1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D17" i="6" s="1"/>
  <c r="C7" i="4" s="1"/>
  <c r="C16" i="6"/>
  <c r="A17" i="6" s="1"/>
  <c r="B16" i="6"/>
  <c r="A16" i="6"/>
  <c r="P16" i="5"/>
  <c r="O16" i="5"/>
  <c r="N16" i="5"/>
  <c r="M16" i="5"/>
  <c r="L16" i="5"/>
  <c r="K16" i="5"/>
  <c r="J16" i="5"/>
  <c r="Q16" i="5"/>
  <c r="G4" i="20" s="1"/>
  <c r="I16" i="5"/>
  <c r="H16" i="5"/>
  <c r="G16" i="5"/>
  <c r="F16" i="5"/>
  <c r="E16" i="5"/>
  <c r="D16" i="5"/>
  <c r="C16" i="5"/>
  <c r="B16" i="5"/>
  <c r="A16" i="5"/>
  <c r="A17" i="5" s="1"/>
  <c r="D17" i="5" l="1"/>
  <c r="A18" i="5" s="1"/>
  <c r="Q16" i="1"/>
  <c r="F4" i="20" s="1"/>
  <c r="F7" i="20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17" i="1" s="1"/>
  <c r="Q16" i="15"/>
  <c r="E4" i="20" s="1"/>
  <c r="E7" i="20" s="1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7" i="15" s="1"/>
  <c r="A16" i="15"/>
  <c r="N7" i="20"/>
  <c r="M7" i="20"/>
  <c r="L7" i="20"/>
  <c r="K7" i="20"/>
  <c r="J7" i="20"/>
  <c r="I7" i="20"/>
  <c r="H7" i="20"/>
  <c r="G7" i="20"/>
  <c r="D17" i="1" l="1"/>
  <c r="D17" i="15"/>
  <c r="Q16" i="14"/>
  <c r="P16" i="14"/>
  <c r="O16" i="14"/>
  <c r="N16" i="14"/>
  <c r="M16" i="14"/>
  <c r="L16" i="14"/>
  <c r="K16" i="14"/>
  <c r="J16" i="14"/>
  <c r="I16" i="14"/>
  <c r="H16" i="14"/>
  <c r="G16" i="14"/>
  <c r="F16" i="14"/>
  <c r="D17" i="14" s="1"/>
  <c r="E16" i="14"/>
  <c r="D16" i="14"/>
  <c r="C16" i="14"/>
  <c r="B16" i="14"/>
  <c r="A16" i="14"/>
  <c r="A17" i="14" s="1"/>
  <c r="D17" i="13"/>
  <c r="A17" i="13"/>
  <c r="Q16" i="13"/>
  <c r="C4" i="20" s="1"/>
  <c r="C7" i="20" s="1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16" i="13"/>
  <c r="D4" i="20" l="1"/>
  <c r="D7" i="20" s="1"/>
  <c r="C3" i="4"/>
  <c r="C13" i="4"/>
  <c r="C12" i="4"/>
  <c r="C11" i="4"/>
  <c r="C10" i="4"/>
  <c r="C9" i="4"/>
  <c r="C8" i="4"/>
  <c r="C5" i="4"/>
  <c r="C4" i="4"/>
  <c r="A18" i="14" l="1"/>
  <c r="A18" i="9"/>
  <c r="A18" i="8"/>
  <c r="A18" i="7"/>
  <c r="A18" i="1"/>
  <c r="A18" i="15"/>
  <c r="B13" i="4" l="1"/>
  <c r="B8" i="4"/>
  <c r="C2" i="4"/>
  <c r="B4" i="4"/>
  <c r="B3" i="4"/>
  <c r="A4" i="4"/>
  <c r="A3" i="4"/>
  <c r="A2" i="4"/>
  <c r="B12" i="4"/>
  <c r="B11" i="4"/>
  <c r="B10" i="4"/>
  <c r="B9" i="4"/>
  <c r="B6" i="4"/>
  <c r="A11" i="4"/>
  <c r="A13" i="4"/>
  <c r="A8" i="4"/>
  <c r="A6" i="4"/>
  <c r="A10" i="4"/>
  <c r="A9" i="4"/>
  <c r="A7" i="4"/>
  <c r="A5" i="4"/>
  <c r="B5" i="4"/>
  <c r="D12" i="4" l="1"/>
  <c r="D4" i="4"/>
  <c r="D10" i="4"/>
  <c r="D9" i="4"/>
  <c r="A12" i="4"/>
  <c r="D3" i="4"/>
  <c r="A18" i="13"/>
  <c r="B2" i="4"/>
  <c r="D2" i="4" s="1"/>
  <c r="D13" i="4"/>
  <c r="D5" i="4"/>
  <c r="D8" i="4"/>
  <c r="D11" i="4"/>
  <c r="C6" i="4" l="1"/>
  <c r="C15" i="4" s="1"/>
  <c r="D6" i="4" l="1"/>
  <c r="A18" i="6"/>
  <c r="B7" i="4"/>
  <c r="B15" i="4" s="1"/>
  <c r="D7" i="4" l="1"/>
  <c r="D15" i="4" s="1"/>
</calcChain>
</file>

<file path=xl/comments1.xml><?xml version="1.0" encoding="utf-8"?>
<comments xmlns="http://schemas.openxmlformats.org/spreadsheetml/2006/main">
  <authors>
    <author>Lisa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Zinsen Tagesgeldkonto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Die Zeit Abo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Hotdogs Ikea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Stiefel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Putzmittel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Ausgehen "Cocoon"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Geburtstagsgeschenk Tanja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Iphone 5s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Tanken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Friseur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Briefmarke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Geburtstagsgeld Oma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Edeka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Seife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Geschenk Papa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Festnetz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Tanken Roller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Lisa:</t>
        </r>
        <r>
          <rPr>
            <sz val="9"/>
            <color indexed="81"/>
            <rFont val="Tahoma"/>
            <charset val="1"/>
          </rPr>
          <t xml:space="preserve">
alte DVDs verkauft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Edeka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Handy Februar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Bus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Frühstück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Strom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Parkticket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Edeka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Inspektion Auto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Edeka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Edeka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Grillen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Rewe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Lisa:</t>
        </r>
        <r>
          <rPr>
            <sz val="9"/>
            <color indexed="81"/>
            <rFont val="Tahoma"/>
            <family val="2"/>
          </rPr>
          <t xml:space="preserve">
Edeka</t>
        </r>
      </text>
    </comment>
  </commentList>
</comments>
</file>

<file path=xl/comments2.xml><?xml version="1.0" encoding="utf-8"?>
<comments xmlns="http://schemas.openxmlformats.org/spreadsheetml/2006/main">
  <authors>
    <author>Lisa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Lisa:</t>
        </r>
        <r>
          <rPr>
            <sz val="9"/>
            <color indexed="81"/>
            <rFont val="Tahoma"/>
            <charset val="1"/>
          </rPr>
          <t xml:space="preserve">
alte DVDs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Lisa:</t>
        </r>
        <r>
          <rPr>
            <sz val="9"/>
            <color indexed="81"/>
            <rFont val="Tahoma"/>
            <charset val="1"/>
          </rPr>
          <t xml:space="preserve">
Geburtstagsgeld Oma
</t>
        </r>
      </text>
    </comment>
  </commentList>
</comments>
</file>

<file path=xl/sharedStrings.xml><?xml version="1.0" encoding="utf-8"?>
<sst xmlns="http://schemas.openxmlformats.org/spreadsheetml/2006/main" count="254" uniqueCount="39">
  <si>
    <t>Lebensmittel</t>
  </si>
  <si>
    <t>Geschenke</t>
  </si>
  <si>
    <t>Sonstiges</t>
  </si>
  <si>
    <t>Hobby</t>
  </si>
  <si>
    <t>Kleidung</t>
  </si>
  <si>
    <t>Einnahmen</t>
  </si>
  <si>
    <t>Ausgaben</t>
  </si>
  <si>
    <t>Gebrauchs-mittel</t>
  </si>
  <si>
    <t>Monat</t>
  </si>
  <si>
    <t>Summe</t>
  </si>
  <si>
    <t>Apotheke/
Arzt</t>
  </si>
  <si>
    <t>Ausgehen/
Urlaub</t>
  </si>
  <si>
    <t>Kosmetik/
Friseur</t>
  </si>
  <si>
    <t>Zurücklegen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</si>
  <si>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</si>
  <si>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</si>
  <si>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</si>
  <si>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</si>
  <si>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</si>
  <si>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</si>
  <si>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</si>
  <si>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</si>
  <si>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</si>
  <si>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</si>
  <si>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</si>
  <si>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</si>
  <si>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Elektronik/ Inventar/ Deko</t>
  </si>
  <si>
    <t>brauche ich</t>
  </si>
  <si>
    <t>Bus/
Bahn/ 
Auto</t>
  </si>
  <si>
    <t>Nebenjob</t>
  </si>
  <si>
    <t>Gehalt</t>
  </si>
  <si>
    <t>Studium/ Schule/ Beruf</t>
  </si>
  <si>
    <t>Summe 2015</t>
  </si>
  <si>
    <t>Ausrüstung</t>
  </si>
  <si>
    <t>Zurückgelegt</t>
  </si>
  <si>
    <t>aus Verkäufen</t>
  </si>
  <si>
    <t>Flug</t>
  </si>
  <si>
    <t>3 Monate SOA</t>
  </si>
  <si>
    <t>Miete/ Internet/ 
Handy/ Strom/ Versicherungen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</si>
</sst>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\ &quot;€&quot;"/>
    <numFmt numFmtId="165" formatCode="mmmm\ yyyy"/>
    <numFmt numFmtId="166" formatCode="#,##0.00\ _€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8" fontId="0" fillId="0" borderId="13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8" fontId="0" fillId="0" borderId="17" xfId="0" applyNumberFormat="1" applyBorder="1"/>
    <xf numFmtId="8" fontId="0" fillId="0" borderId="15" xfId="0" applyNumberFormat="1" applyBorder="1"/>
    <xf numFmtId="164" fontId="1" fillId="0" borderId="15" xfId="0" applyNumberFormat="1" applyFont="1" applyBorder="1"/>
    <xf numFmtId="8" fontId="0" fillId="0" borderId="18" xfId="0" applyNumberFormat="1" applyBorder="1"/>
    <xf numFmtId="164" fontId="1" fillId="0" borderId="17" xfId="0" applyNumberFormat="1" applyFont="1" applyBorder="1"/>
    <xf numFmtId="164" fontId="1" fillId="0" borderId="16" xfId="0" applyNumberFormat="1" applyFont="1" applyBorder="1"/>
    <xf numFmtId="0" fontId="0" fillId="0" borderId="12" xfId="0" applyBorder="1"/>
    <xf numFmtId="0" fontId="0" fillId="0" borderId="19" xfId="0" applyFill="1" applyBorder="1" applyAlignment="1">
      <alignment horizontal="center" vertical="center" wrapText="1"/>
    </xf>
    <xf numFmtId="164" fontId="0" fillId="0" borderId="0" xfId="0" applyNumberFormat="1"/>
    <xf numFmtId="164" fontId="1" fillId="0" borderId="18" xfId="0" applyNumberFormat="1" applyFont="1" applyBorder="1"/>
    <xf numFmtId="0" fontId="0" fillId="0" borderId="11" xfId="0" applyBorder="1"/>
    <xf numFmtId="0" fontId="0" fillId="0" borderId="10" xfId="0" applyBorder="1"/>
    <xf numFmtId="164" fontId="5" fillId="0" borderId="0" xfId="0" applyNumberFormat="1" applyFont="1"/>
    <xf numFmtId="164" fontId="0" fillId="0" borderId="20" xfId="0" applyNumberFormat="1" applyBorder="1"/>
    <xf numFmtId="0" fontId="0" fillId="0" borderId="11" xfId="0" applyFill="1" applyBorder="1"/>
    <xf numFmtId="4" fontId="0" fillId="0" borderId="0" xfId="0" applyNumberFormat="1"/>
    <xf numFmtId="164" fontId="0" fillId="0" borderId="20" xfId="0" applyNumberFormat="1" applyFill="1" applyBorder="1"/>
    <xf numFmtId="0" fontId="6" fillId="0" borderId="11" xfId="0" applyFont="1" applyBorder="1"/>
    <xf numFmtId="0" fontId="6" fillId="0" borderId="21" xfId="0" applyFont="1" applyBorder="1"/>
    <xf numFmtId="166" fontId="0" fillId="0" borderId="0" xfId="0" applyNumberFormat="1"/>
    <xf numFmtId="166" fontId="0" fillId="0" borderId="10" xfId="0" applyNumberFormat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9" xfId="0" applyBorder="1" applyAlignment="1"/>
  </cellXfs>
  <cellStyles count="1">
    <cellStyle name="Standard" xfId="0" builtinId="0"/>
  </cellStyles>
  <dxfs count="13">
    <dxf>
      <font>
        <color rgb="FF00FF00"/>
      </font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  <dxf>
      <font>
        <b/>
        <i val="0"/>
        <strike val="0"/>
        <color rgb="FFFF0000"/>
      </font>
      <numFmt numFmtId="164" formatCode="#,##0.00\ &quot;€&quot;"/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'Summe 2015'!$B$1</c:f>
              <c:strCache>
                <c:ptCount val="1"/>
                <c:pt idx="0">
                  <c:v>Einnahmen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pPr>
              <a:solidFill>
                <a:srgbClr val="00FF00"/>
              </a:solidFill>
            </c:spPr>
          </c:marker>
          <c:cat>
            <c:numRef>
              <c:f>'Summe 2015'!$A$2:$A$13</c:f>
              <c:numCache>
                <c:formatCode>mmmm\ yyyy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'Summe 2015'!$B$2:$B$13</c:f>
              <c:numCache>
                <c:formatCode>"€"#,##0.00_);[Red]\("€"#,##0.00\)</c:formatCode>
                <c:ptCount val="12"/>
                <c:pt idx="0">
                  <c:v>2129.8599999999997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'Summe 2015'!$C$1</c:f>
              <c:strCache>
                <c:ptCount val="1"/>
                <c:pt idx="0">
                  <c:v>Ausgaben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numRef>
              <c:f>'Summe 2015'!$A$2:$A$13</c:f>
              <c:numCache>
                <c:formatCode>mmmm\ yyyy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'Summe 2015'!$C$2:$C$13</c:f>
              <c:numCache>
                <c:formatCode>"€"#,##0.00_);[Red]\("€"#,##0.00\)</c:formatCode>
                <c:ptCount val="12"/>
                <c:pt idx="0">
                  <c:v>-2061.41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'Summe 2015'!$D$1</c:f>
              <c:strCache>
                <c:ptCount val="1"/>
                <c:pt idx="0">
                  <c:v>Summe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 w="25400">
                <a:solidFill>
                  <a:srgbClr val="00B0F0"/>
                </a:solidFill>
              </a:ln>
            </c:spPr>
          </c:marker>
          <c:cat>
            <c:numRef>
              <c:f>'Summe 2015'!$A$2:$A$13</c:f>
              <c:numCache>
                <c:formatCode>mmmm\ yyyy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'Summe 2015'!$D$2:$D$13</c:f>
              <c:numCache>
                <c:formatCode>"€"#,##0.00_);[Red]\("€"#,##0.00\)</c:formatCode>
                <c:ptCount val="12"/>
                <c:pt idx="0">
                  <c:v>68.449999999999818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48306240"/>
        <c:axId val="-1948304608"/>
      </c:lineChart>
      <c:dateAx>
        <c:axId val="-1948306240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crossAx val="-1948304608"/>
        <c:crosses val="autoZero"/>
        <c:auto val="1"/>
        <c:lblOffset val="100"/>
        <c:baseTimeUnit val="months"/>
      </c:dateAx>
      <c:valAx>
        <c:axId val="-1948304608"/>
        <c:scaling>
          <c:orientation val="minMax"/>
        </c:scaling>
        <c:delete val="0"/>
        <c:axPos val="l"/>
        <c:majorGridlines/>
        <c:numFmt formatCode="&quot;€&quot;#,##0.00_);[Red]\(&quot;€&quot;#,##0.00\)" sourceLinked="1"/>
        <c:majorTickMark val="out"/>
        <c:minorTickMark val="none"/>
        <c:tickLblPos val="nextTo"/>
        <c:crossAx val="-1948306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Zurückgelegt!$B$4</c:f>
              <c:strCache>
                <c:ptCount val="1"/>
                <c:pt idx="0">
                  <c:v>Zurückgelegt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Zurückgelegt!$C$3:$N$3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Zurückgelegt!$C$4:$N$4</c:f>
              <c:numCache>
                <c:formatCode>#,##0.00\ "€"</c:formatCode>
                <c:ptCount val="12"/>
                <c:pt idx="0">
                  <c:v>150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Zurückgelegt!$B$5</c:f>
              <c:strCache>
                <c:ptCount val="1"/>
                <c:pt idx="0">
                  <c:v>aus Verkäufen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Zurückgelegt!$C$3:$N$3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Zurückgelegt!$C$5:$N$5</c:f>
              <c:numCache>
                <c:formatCode>#,##0.00\ "€"</c:formatCode>
                <c:ptCount val="12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Zurückgelegt!$B$6</c:f>
              <c:strCache>
                <c:ptCount val="1"/>
                <c:pt idx="0">
                  <c:v>Geschenke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Zurückgelegt!$C$3:$N$3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Zurückgelegt!$C$6:$N$6</c:f>
              <c:numCache>
                <c:formatCode>#,##0.00\ "€"</c:formatCode>
                <c:ptCount val="12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Zurückgelegt!$B$7</c:f>
              <c:strCache>
                <c:ptCount val="1"/>
                <c:pt idx="0">
                  <c:v>Summe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Zurückgelegt!$C$3:$N$3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Zurückgelegt!$C$7:$N$7</c:f>
              <c:numCache>
                <c:formatCode>#,##0.00\ "€"</c:formatCode>
                <c:ptCount val="12"/>
                <c:pt idx="0">
                  <c:v>270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Zurückgelegt!$B$8</c:f>
              <c:strCache>
                <c:ptCount val="1"/>
                <c:pt idx="0">
                  <c:v>brauche ich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Zurückgelegt!$C$3:$N$3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Zurückgelegt!$C$8:$N$8</c:f>
              <c:numCache>
                <c:formatCode>#,##0.00\ "€"</c:formatCode>
                <c:ptCount val="12"/>
                <c:pt idx="0">
                  <c:v>5500</c:v>
                </c:pt>
                <c:pt idx="1">
                  <c:v>5500</c:v>
                </c:pt>
                <c:pt idx="2">
                  <c:v>5500</c:v>
                </c:pt>
                <c:pt idx="3">
                  <c:v>5500</c:v>
                </c:pt>
                <c:pt idx="4">
                  <c:v>5500</c:v>
                </c:pt>
                <c:pt idx="5">
                  <c:v>5500</c:v>
                </c:pt>
                <c:pt idx="6">
                  <c:v>5500</c:v>
                </c:pt>
                <c:pt idx="7">
                  <c:v>5500</c:v>
                </c:pt>
                <c:pt idx="8">
                  <c:v>5500</c:v>
                </c:pt>
                <c:pt idx="9">
                  <c:v>5500</c:v>
                </c:pt>
                <c:pt idx="10">
                  <c:v>5500</c:v>
                </c:pt>
                <c:pt idx="11">
                  <c:v>5500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8303520"/>
        <c:axId val="-1948302432"/>
      </c:lineChart>
      <c:catAx>
        <c:axId val="-194830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48302432"/>
        <c:crosses val="autoZero"/>
        <c:auto val="1"/>
        <c:lblAlgn val="ctr"/>
        <c:lblOffset val="100"/>
        <c:noMultiLvlLbl val="0"/>
      </c:catAx>
      <c:valAx>
        <c:axId val="-1948302432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-1948303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14</xdr:col>
      <xdr:colOff>0</xdr:colOff>
      <xdr:row>24</xdr:row>
      <xdr:rowOff>66675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H7" sqref="H7"/>
    </sheetView>
  </sheetViews>
  <sheetFormatPr baseColWidth="10" defaultRowHeight="14.25" x14ac:dyDescent="0.45"/>
  <cols>
    <col min="1" max="1" width="12" bestFit="1" customWidth="1"/>
    <col min="2" max="2" width="11.265625" customWidth="1"/>
    <col min="3" max="3" width="9.3984375" bestFit="1" customWidth="1"/>
    <col min="4" max="4" width="8.59765625" customWidth="1"/>
    <col min="5" max="5" width="12.73046875" bestFit="1" customWidth="1"/>
    <col min="6" max="6" width="10.59765625" bestFit="1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4.86328125" customWidth="1"/>
    <col min="13" max="13" width="10.86328125" bestFit="1" customWidth="1"/>
    <col min="14" max="14" width="8" bestFit="1" customWidth="1"/>
    <col min="15" max="15" width="10.1328125" bestFit="1" customWidth="1"/>
    <col min="16" max="16" width="9.3984375" bestFit="1" customWidth="1"/>
    <col min="17" max="17" width="11.86328125" bestFit="1" customWidth="1"/>
    <col min="18" max="18" width="16.1328125" customWidth="1"/>
  </cols>
  <sheetData>
    <row r="1" spans="1:17" ht="45" customHeight="1" thickTop="1" thickBot="1" x14ac:dyDescent="0.5">
      <c r="A1" s="42">
        <v>42005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>
        <v>2000</v>
      </c>
      <c r="B4" s="12"/>
      <c r="C4" s="14">
        <v>9.86</v>
      </c>
      <c r="D4" s="15">
        <v>132.6</v>
      </c>
      <c r="E4" s="13">
        <v>3.5</v>
      </c>
      <c r="F4" s="13"/>
      <c r="G4" s="13">
        <v>69.989999999999995</v>
      </c>
      <c r="H4" s="13"/>
      <c r="I4" s="13">
        <v>3.49</v>
      </c>
      <c r="J4" s="13">
        <v>45</v>
      </c>
      <c r="K4" s="13">
        <v>30</v>
      </c>
      <c r="L4" s="13">
        <v>600</v>
      </c>
      <c r="M4" s="13">
        <v>599</v>
      </c>
      <c r="N4" s="13">
        <v>30.35</v>
      </c>
      <c r="O4" s="13">
        <v>40</v>
      </c>
      <c r="P4" s="16">
        <v>1.45</v>
      </c>
      <c r="Q4" s="20">
        <v>150</v>
      </c>
    </row>
    <row r="5" spans="1:17" x14ac:dyDescent="0.45">
      <c r="A5" s="11"/>
      <c r="B5" s="12"/>
      <c r="C5" s="14">
        <v>100</v>
      </c>
      <c r="D5" s="15"/>
      <c r="E5" s="13">
        <v>21.99</v>
      </c>
      <c r="F5" s="13"/>
      <c r="G5" s="13"/>
      <c r="H5" s="13"/>
      <c r="I5" s="13">
        <v>0.45</v>
      </c>
      <c r="J5" s="13"/>
      <c r="K5" s="13">
        <v>50</v>
      </c>
      <c r="L5" s="13">
        <v>29.9</v>
      </c>
      <c r="M5" s="13"/>
      <c r="N5" s="13">
        <v>4.66</v>
      </c>
      <c r="O5" s="13"/>
      <c r="P5" s="16"/>
      <c r="Q5" s="20"/>
    </row>
    <row r="6" spans="1:17" x14ac:dyDescent="0.45">
      <c r="A6" s="11"/>
      <c r="B6" s="12"/>
      <c r="C6" s="14">
        <v>20</v>
      </c>
      <c r="D6" s="15"/>
      <c r="E6" s="13">
        <v>14.12</v>
      </c>
      <c r="F6" s="13"/>
      <c r="G6" s="13"/>
      <c r="H6" s="13"/>
      <c r="I6" s="13"/>
      <c r="J6" s="13"/>
      <c r="K6" s="13"/>
      <c r="L6" s="13">
        <v>9.25</v>
      </c>
      <c r="M6" s="13"/>
      <c r="N6" s="13">
        <v>1.7</v>
      </c>
      <c r="O6" s="13"/>
      <c r="P6" s="16"/>
      <c r="Q6" s="20"/>
    </row>
    <row r="7" spans="1:17" x14ac:dyDescent="0.45">
      <c r="A7" s="11"/>
      <c r="B7" s="12"/>
      <c r="C7" s="14"/>
      <c r="D7" s="15"/>
      <c r="E7" s="13">
        <v>16.37</v>
      </c>
      <c r="F7" s="13"/>
      <c r="G7" s="13"/>
      <c r="H7" s="13"/>
      <c r="I7" s="13"/>
      <c r="J7" s="13"/>
      <c r="K7" s="13"/>
      <c r="L7" s="13">
        <v>34</v>
      </c>
      <c r="M7" s="13"/>
      <c r="N7" s="13">
        <v>2.5</v>
      </c>
      <c r="O7" s="13"/>
      <c r="P7" s="16"/>
      <c r="Q7" s="20"/>
    </row>
    <row r="8" spans="1:17" x14ac:dyDescent="0.45">
      <c r="A8" s="11"/>
      <c r="B8" s="12"/>
      <c r="C8" s="14"/>
      <c r="D8" s="15"/>
      <c r="E8" s="13">
        <v>9.5299999999999994</v>
      </c>
      <c r="F8" s="13"/>
      <c r="G8" s="13"/>
      <c r="H8" s="13"/>
      <c r="I8" s="13"/>
      <c r="J8" s="13"/>
      <c r="K8" s="13"/>
      <c r="L8" s="13"/>
      <c r="M8" s="13"/>
      <c r="N8" s="13">
        <v>120</v>
      </c>
      <c r="O8" s="13"/>
      <c r="P8" s="16"/>
      <c r="Q8" s="20"/>
    </row>
    <row r="9" spans="1:17" x14ac:dyDescent="0.45">
      <c r="A9" s="11"/>
      <c r="B9" s="12"/>
      <c r="C9" s="14"/>
      <c r="D9" s="15"/>
      <c r="E9" s="13">
        <v>2.3199999999999998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>
        <v>2.11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>
        <v>27.38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>
        <v>6.13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>
        <v>3.62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2000</v>
      </c>
      <c r="B16" s="12">
        <f t="shared" si="0"/>
        <v>0</v>
      </c>
      <c r="C16" s="14">
        <f t="shared" si="0"/>
        <v>129.86000000000001</v>
      </c>
      <c r="D16" s="15">
        <f t="shared" si="0"/>
        <v>132.6</v>
      </c>
      <c r="E16" s="13">
        <f t="shared" si="0"/>
        <v>107.07</v>
      </c>
      <c r="F16" s="13">
        <f t="shared" si="0"/>
        <v>0</v>
      </c>
      <c r="G16" s="13">
        <f t="shared" si="0"/>
        <v>69.989999999999995</v>
      </c>
      <c r="H16" s="13">
        <f t="shared" si="0"/>
        <v>0</v>
      </c>
      <c r="I16" s="13">
        <f t="shared" si="0"/>
        <v>3.9400000000000004</v>
      </c>
      <c r="J16" s="13">
        <f t="shared" si="0"/>
        <v>45</v>
      </c>
      <c r="K16" s="13">
        <f t="shared" si="0"/>
        <v>80</v>
      </c>
      <c r="L16" s="13">
        <f t="shared" si="0"/>
        <v>673.15</v>
      </c>
      <c r="M16" s="13">
        <f t="shared" si="0"/>
        <v>599</v>
      </c>
      <c r="N16" s="13">
        <f t="shared" si="0"/>
        <v>159.21</v>
      </c>
      <c r="O16" s="13">
        <f t="shared" si="0"/>
        <v>40</v>
      </c>
      <c r="P16" s="16">
        <f t="shared" si="0"/>
        <v>1.45</v>
      </c>
      <c r="Q16" s="20">
        <f t="shared" si="0"/>
        <v>150</v>
      </c>
    </row>
    <row r="17" spans="1:17" ht="45" customHeight="1" thickTop="1" thickBot="1" x14ac:dyDescent="0.5">
      <c r="A17" s="38">
        <f>SUM(A4:C15)</f>
        <v>2129.8599999999997</v>
      </c>
      <c r="B17" s="39"/>
      <c r="C17" s="40"/>
      <c r="D17" s="44">
        <f>SUM(D4:Q15)</f>
        <v>2061.41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SUM(A17,-D17)</f>
        <v>68.449999999999818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2:C2"/>
    <mergeCell ref="A17:C17"/>
    <mergeCell ref="D2:Q2"/>
    <mergeCell ref="A1:Q1"/>
    <mergeCell ref="D17:Q17"/>
  </mergeCells>
  <conditionalFormatting sqref="A18:P18">
    <cfRule type="cellIs" dxfId="12" priority="2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L3" sqref="L3"/>
    </sheetView>
  </sheetViews>
  <sheetFormatPr baseColWidth="10" defaultRowHeight="14.25" x14ac:dyDescent="0.45"/>
  <cols>
    <col min="1" max="1" width="12" bestFit="1" customWidth="1"/>
    <col min="2" max="2" width="11.265625" bestFit="1" customWidth="1"/>
    <col min="3" max="3" width="9.3984375" bestFit="1" customWidth="1"/>
    <col min="4" max="4" width="6.73046875" bestFit="1" customWidth="1"/>
    <col min="5" max="5" width="12.73046875" customWidth="1"/>
    <col min="6" max="6" width="10.59765625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5.265625" customWidth="1"/>
    <col min="13" max="13" width="10.59765625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bestFit="1" customWidth="1"/>
  </cols>
  <sheetData>
    <row r="1" spans="1:17" ht="45" customHeight="1" thickTop="1" thickBot="1" x14ac:dyDescent="0.5">
      <c r="A1" s="42">
        <v>42278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Q18">
    <cfRule type="cellIs" dxfId="3" priority="9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L3" sqref="L3"/>
    </sheetView>
  </sheetViews>
  <sheetFormatPr baseColWidth="10" defaultRowHeight="14.25" x14ac:dyDescent="0.45"/>
  <cols>
    <col min="1" max="1" width="12" bestFit="1" customWidth="1"/>
    <col min="2" max="2" width="11.265625" bestFit="1" customWidth="1"/>
    <col min="3" max="3" width="9.3984375" bestFit="1" customWidth="1"/>
    <col min="4" max="4" width="6.73046875" bestFit="1" customWidth="1"/>
    <col min="5" max="5" width="12.73046875" bestFit="1" customWidth="1"/>
    <col min="6" max="6" width="10.59765625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4.86328125" customWidth="1"/>
    <col min="13" max="13" width="10.59765625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bestFit="1" customWidth="1"/>
  </cols>
  <sheetData>
    <row r="1" spans="1:17" ht="45" customHeight="1" thickTop="1" thickBot="1" x14ac:dyDescent="0.5">
      <c r="A1" s="42">
        <v>42309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Q18">
    <cfRule type="cellIs" dxfId="2" priority="10" operator="lessThan">
      <formula>0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L3" sqref="L3"/>
    </sheetView>
  </sheetViews>
  <sheetFormatPr baseColWidth="10" defaultRowHeight="14.25" x14ac:dyDescent="0.45"/>
  <cols>
    <col min="1" max="1" width="12" bestFit="1" customWidth="1"/>
    <col min="2" max="2" width="10.86328125" bestFit="1" customWidth="1"/>
    <col min="3" max="3" width="9.3984375" bestFit="1" customWidth="1"/>
    <col min="4" max="4" width="6.73046875" bestFit="1" customWidth="1"/>
    <col min="5" max="5" width="12.73046875" bestFit="1" customWidth="1"/>
    <col min="6" max="6" width="10.59765625" bestFit="1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5.265625" customWidth="1"/>
    <col min="13" max="13" width="10.59765625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bestFit="1" customWidth="1"/>
  </cols>
  <sheetData>
    <row r="1" spans="1:17" ht="45" customHeight="1" thickTop="1" thickBot="1" x14ac:dyDescent="0.5">
      <c r="A1" s="42">
        <v>42339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Q18">
    <cfRule type="cellIs" dxfId="1" priority="21" operator="lessThan">
      <formula>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26" sqref="I26"/>
    </sheetView>
  </sheetViews>
  <sheetFormatPr baseColWidth="10" defaultRowHeight="14.25" x14ac:dyDescent="0.45"/>
  <cols>
    <col min="1" max="1" width="15.265625" bestFit="1" customWidth="1"/>
  </cols>
  <sheetData>
    <row r="1" spans="1:4" x14ac:dyDescent="0.45">
      <c r="A1" s="6" t="s">
        <v>8</v>
      </c>
      <c r="B1" s="7" t="s">
        <v>5</v>
      </c>
      <c r="C1" s="8" t="s">
        <v>6</v>
      </c>
      <c r="D1" s="7" t="s">
        <v>9</v>
      </c>
    </row>
    <row r="2" spans="1:4" x14ac:dyDescent="0.45">
      <c r="A2" s="9">
        <f>Januar!A1:P1</f>
        <v>42005</v>
      </c>
      <c r="B2" s="4">
        <f>Januar!A17</f>
        <v>2129.8599999999997</v>
      </c>
      <c r="C2" s="5">
        <f>-Januar!D17</f>
        <v>-2061.41</v>
      </c>
      <c r="D2" s="4">
        <f t="shared" ref="D2:D4" si="0">SUM(B2:C2)</f>
        <v>68.449999999999818</v>
      </c>
    </row>
    <row r="3" spans="1:4" x14ac:dyDescent="0.45">
      <c r="A3" s="9">
        <f>Februar!A1:Q1</f>
        <v>42036</v>
      </c>
      <c r="B3" s="4">
        <f>Februar!A17</f>
        <v>0</v>
      </c>
      <c r="C3" s="5">
        <f>-Februar!D17</f>
        <v>0</v>
      </c>
      <c r="D3" s="4">
        <f t="shared" si="0"/>
        <v>0</v>
      </c>
    </row>
    <row r="4" spans="1:4" x14ac:dyDescent="0.45">
      <c r="A4" s="9">
        <f>März!A1:Q1</f>
        <v>42064</v>
      </c>
      <c r="B4" s="4">
        <f>März!A17</f>
        <v>0</v>
      </c>
      <c r="C4" s="5">
        <f>-März!D17</f>
        <v>0</v>
      </c>
      <c r="D4" s="4">
        <f t="shared" si="0"/>
        <v>0</v>
      </c>
    </row>
    <row r="5" spans="1:4" x14ac:dyDescent="0.45">
      <c r="A5" s="9">
        <f>April!A1:Q1</f>
        <v>42095</v>
      </c>
      <c r="B5" s="4">
        <f>April!A17</f>
        <v>0</v>
      </c>
      <c r="C5" s="5">
        <f>-April!D17</f>
        <v>0</v>
      </c>
      <c r="D5" s="4">
        <f>SUM(B5:C5)</f>
        <v>0</v>
      </c>
    </row>
    <row r="6" spans="1:4" x14ac:dyDescent="0.45">
      <c r="A6" s="9">
        <f>Mai!A1:Q1</f>
        <v>42125</v>
      </c>
      <c r="B6" s="4">
        <f>Mai!A17</f>
        <v>0</v>
      </c>
      <c r="C6" s="5">
        <f>-Mai!D17</f>
        <v>0</v>
      </c>
      <c r="D6" s="4">
        <f t="shared" ref="D6:D13" si="1">SUM(B6:C6)</f>
        <v>0</v>
      </c>
    </row>
    <row r="7" spans="1:4" x14ac:dyDescent="0.45">
      <c r="A7" s="9">
        <f>Juni!A1:Q1</f>
        <v>42156</v>
      </c>
      <c r="B7" s="4">
        <f>Juni!A17</f>
        <v>0</v>
      </c>
      <c r="C7" s="5">
        <f>-Juni!D17</f>
        <v>0</v>
      </c>
      <c r="D7" s="4">
        <f t="shared" si="1"/>
        <v>0</v>
      </c>
    </row>
    <row r="8" spans="1:4" x14ac:dyDescent="0.45">
      <c r="A8" s="9">
        <f>Juli!A1:Q1</f>
        <v>42186</v>
      </c>
      <c r="B8" s="4">
        <f>Juli!A17</f>
        <v>0</v>
      </c>
      <c r="C8" s="5">
        <f>-Juli!D17</f>
        <v>0</v>
      </c>
      <c r="D8" s="4">
        <f t="shared" si="1"/>
        <v>0</v>
      </c>
    </row>
    <row r="9" spans="1:4" x14ac:dyDescent="0.45">
      <c r="A9" s="9">
        <f>August!A1:Q1</f>
        <v>42217</v>
      </c>
      <c r="B9" s="4">
        <f>August!A17</f>
        <v>0</v>
      </c>
      <c r="C9" s="5">
        <f>-August!D17</f>
        <v>0</v>
      </c>
      <c r="D9" s="4">
        <f t="shared" si="1"/>
        <v>0</v>
      </c>
    </row>
    <row r="10" spans="1:4" x14ac:dyDescent="0.45">
      <c r="A10" s="9">
        <f>September!A1:Q1</f>
        <v>42248</v>
      </c>
      <c r="B10" s="4">
        <f>September!A17</f>
        <v>0</v>
      </c>
      <c r="C10" s="5">
        <f>-September!D17</f>
        <v>0</v>
      </c>
      <c r="D10" s="4">
        <f t="shared" si="1"/>
        <v>0</v>
      </c>
    </row>
    <row r="11" spans="1:4" x14ac:dyDescent="0.45">
      <c r="A11" s="9">
        <f>Oktober!A1:Q1</f>
        <v>42278</v>
      </c>
      <c r="B11" s="4">
        <f>Oktober!A17</f>
        <v>0</v>
      </c>
      <c r="C11" s="5">
        <f>-Oktober!D17</f>
        <v>0</v>
      </c>
      <c r="D11" s="4">
        <f t="shared" si="1"/>
        <v>0</v>
      </c>
    </row>
    <row r="12" spans="1:4" x14ac:dyDescent="0.45">
      <c r="A12" s="9">
        <f>November!A1:Q1</f>
        <v>42309</v>
      </c>
      <c r="B12" s="4">
        <f>November!A17</f>
        <v>0</v>
      </c>
      <c r="C12" s="5">
        <f>-November!D17</f>
        <v>0</v>
      </c>
      <c r="D12" s="4">
        <f t="shared" si="1"/>
        <v>0</v>
      </c>
    </row>
    <row r="13" spans="1:4" x14ac:dyDescent="0.45">
      <c r="A13" s="9">
        <f>Dezember!A1:Q1</f>
        <v>42339</v>
      </c>
      <c r="B13" s="4">
        <f>Dezember!A17</f>
        <v>0</v>
      </c>
      <c r="C13" s="5">
        <f>-Dezember!D17</f>
        <v>0</v>
      </c>
      <c r="D13" s="4">
        <f t="shared" si="1"/>
        <v>0</v>
      </c>
    </row>
    <row r="14" spans="1:4" x14ac:dyDescent="0.45">
      <c r="A14" s="10"/>
      <c r="B14" s="4"/>
      <c r="C14" s="5"/>
      <c r="D14" s="4"/>
    </row>
    <row r="15" spans="1:4" x14ac:dyDescent="0.45">
      <c r="A15" s="10" t="s">
        <v>32</v>
      </c>
      <c r="B15" s="4">
        <f>SUM(B2:B13)</f>
        <v>2129.8599999999997</v>
      </c>
      <c r="C15" s="5">
        <f>SUM(C2:C13)</f>
        <v>-2061.41</v>
      </c>
      <c r="D15" s="4">
        <f>SUM(D2:D13)</f>
        <v>68.449999999999818</v>
      </c>
    </row>
  </sheetData>
  <conditionalFormatting sqref="D2:D15">
    <cfRule type="cellIs" dxfId="0" priority="1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20"/>
  <sheetViews>
    <sheetView workbookViewId="0">
      <selection activeCell="C5" sqref="C5"/>
    </sheetView>
  </sheetViews>
  <sheetFormatPr baseColWidth="10" defaultRowHeight="14.25" x14ac:dyDescent="0.45"/>
  <cols>
    <col min="2" max="2" width="15.59765625" bestFit="1" customWidth="1"/>
    <col min="3" max="3" width="10.59765625" bestFit="1" customWidth="1"/>
    <col min="4" max="5" width="11.59765625" bestFit="1" customWidth="1"/>
    <col min="6" max="6" width="10.59765625" bestFit="1" customWidth="1"/>
    <col min="7" max="7" width="11.59765625" bestFit="1" customWidth="1"/>
    <col min="8" max="10" width="10.59765625" bestFit="1" customWidth="1"/>
    <col min="11" max="11" width="10.86328125" bestFit="1" customWidth="1"/>
    <col min="12" max="14" width="10.59765625" bestFit="1" customWidth="1"/>
    <col min="16" max="16" width="13.3984375" bestFit="1" customWidth="1"/>
  </cols>
  <sheetData>
    <row r="2" spans="2:17" x14ac:dyDescent="0.45">
      <c r="B2" s="21"/>
    </row>
    <row r="3" spans="2:17" x14ac:dyDescent="0.45">
      <c r="B3" s="17"/>
      <c r="C3" s="22" t="s">
        <v>14</v>
      </c>
      <c r="D3" s="22" t="s">
        <v>15</v>
      </c>
      <c r="E3" s="22" t="s">
        <v>16</v>
      </c>
      <c r="F3" s="22" t="s">
        <v>17</v>
      </c>
      <c r="G3" s="22" t="s">
        <v>18</v>
      </c>
      <c r="H3" s="22" t="s">
        <v>19</v>
      </c>
      <c r="I3" s="22" t="s">
        <v>20</v>
      </c>
      <c r="J3" s="22" t="s">
        <v>21</v>
      </c>
      <c r="K3" s="22" t="s">
        <v>22</v>
      </c>
      <c r="L3" s="22" t="s">
        <v>23</v>
      </c>
      <c r="M3" s="22" t="s">
        <v>24</v>
      </c>
      <c r="N3" s="22" t="s">
        <v>25</v>
      </c>
      <c r="P3" s="21" t="s">
        <v>37</v>
      </c>
      <c r="Q3" s="30">
        <v>4000</v>
      </c>
    </row>
    <row r="4" spans="2:17" x14ac:dyDescent="0.45">
      <c r="B4" s="28" t="s">
        <v>34</v>
      </c>
      <c r="C4" s="19">
        <f>Januar!Q16</f>
        <v>150</v>
      </c>
      <c r="D4" s="23">
        <f>Februar!Q16</f>
        <v>0</v>
      </c>
      <c r="E4" s="19">
        <f>März!Q16</f>
        <v>0</v>
      </c>
      <c r="F4" s="19">
        <f>April!Q16</f>
        <v>0</v>
      </c>
      <c r="G4" s="19">
        <f>Mai!Q16</f>
        <v>0</v>
      </c>
      <c r="H4" s="19">
        <f>Juni!Q16</f>
        <v>0</v>
      </c>
      <c r="I4" s="19">
        <f>Juli!Q16</f>
        <v>0</v>
      </c>
      <c r="J4" s="19">
        <f>August!Q16</f>
        <v>0</v>
      </c>
      <c r="K4" s="19">
        <f>September!Q16</f>
        <v>0</v>
      </c>
      <c r="L4" s="19">
        <f>Oktober!Q16</f>
        <v>0</v>
      </c>
      <c r="M4" s="19">
        <f>November!Q16</f>
        <v>0</v>
      </c>
      <c r="N4" s="19">
        <f>Dezember!Q16</f>
        <v>0</v>
      </c>
      <c r="P4" s="21" t="s">
        <v>33</v>
      </c>
      <c r="Q4" s="30">
        <v>500</v>
      </c>
    </row>
    <row r="5" spans="2:17" x14ac:dyDescent="0.45">
      <c r="B5" s="28" t="s">
        <v>35</v>
      </c>
      <c r="C5" s="19">
        <v>20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P5" s="17" t="s">
        <v>36</v>
      </c>
      <c r="Q5" s="31">
        <v>1000</v>
      </c>
    </row>
    <row r="6" spans="2:17" ht="14.65" thickBot="1" x14ac:dyDescent="0.5">
      <c r="B6" s="29" t="s">
        <v>1</v>
      </c>
      <c r="C6" s="24">
        <v>100</v>
      </c>
      <c r="D6" s="24">
        <v>0</v>
      </c>
      <c r="E6" s="24">
        <v>0</v>
      </c>
      <c r="F6" s="27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P6" s="21" t="s">
        <v>9</v>
      </c>
      <c r="Q6" s="30">
        <f>SUM(Q3:Q5)</f>
        <v>5500</v>
      </c>
    </row>
    <row r="7" spans="2:17" x14ac:dyDescent="0.45">
      <c r="B7" s="28" t="s">
        <v>9</v>
      </c>
      <c r="C7" s="19">
        <f t="shared" ref="C7:N7" si="0">SUM(C4:C6)</f>
        <v>270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</row>
    <row r="8" spans="2:17" x14ac:dyDescent="0.45">
      <c r="B8" s="25" t="s">
        <v>27</v>
      </c>
      <c r="C8" s="19">
        <f>Q6</f>
        <v>5500</v>
      </c>
      <c r="D8" s="19">
        <f>Q6</f>
        <v>5500</v>
      </c>
      <c r="E8" s="19">
        <f>Q6</f>
        <v>5500</v>
      </c>
      <c r="F8" s="19">
        <f>Q6</f>
        <v>5500</v>
      </c>
      <c r="G8" s="19">
        <f>Q6</f>
        <v>5500</v>
      </c>
      <c r="H8" s="19">
        <f>Q6</f>
        <v>5500</v>
      </c>
      <c r="I8" s="19">
        <f>Q6</f>
        <v>5500</v>
      </c>
      <c r="J8" s="19">
        <f>Q6</f>
        <v>5500</v>
      </c>
      <c r="K8" s="19">
        <f>Q6</f>
        <v>5500</v>
      </c>
      <c r="L8" s="19">
        <f>Q6</f>
        <v>5500</v>
      </c>
      <c r="M8" s="19">
        <f>Q6</f>
        <v>5500</v>
      </c>
      <c r="N8" s="19">
        <f>Q6</f>
        <v>5500</v>
      </c>
    </row>
    <row r="13" spans="2:17" x14ac:dyDescent="0.45">
      <c r="K13" s="26"/>
      <c r="L13" s="19"/>
      <c r="M13" s="26"/>
    </row>
    <row r="14" spans="2:17" x14ac:dyDescent="0.45">
      <c r="L14" s="19"/>
    </row>
    <row r="15" spans="2:17" x14ac:dyDescent="0.45">
      <c r="J15" s="26"/>
      <c r="L15" s="19"/>
    </row>
    <row r="16" spans="2:17" x14ac:dyDescent="0.45">
      <c r="L16" s="19"/>
    </row>
    <row r="17" spans="12:12" x14ac:dyDescent="0.45">
      <c r="L17" s="19"/>
    </row>
    <row r="18" spans="12:12" x14ac:dyDescent="0.45">
      <c r="L18" s="19"/>
    </row>
    <row r="19" spans="12:12" x14ac:dyDescent="0.45">
      <c r="L19" s="19"/>
    </row>
    <row r="20" spans="12:12" x14ac:dyDescent="0.45">
      <c r="L20" s="19"/>
    </row>
  </sheetData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B1" workbookViewId="0">
      <selection activeCell="Q5" sqref="Q5"/>
    </sheetView>
  </sheetViews>
  <sheetFormatPr baseColWidth="10" defaultRowHeight="14.25" x14ac:dyDescent="0.45"/>
  <cols>
    <col min="1" max="1" width="12" bestFit="1" customWidth="1"/>
    <col min="2" max="2" width="11.265625" bestFit="1" customWidth="1"/>
    <col min="3" max="3" width="9.3984375" bestFit="1" customWidth="1"/>
    <col min="4" max="4" width="6.73046875" bestFit="1" customWidth="1"/>
    <col min="5" max="5" width="12.73046875" bestFit="1" customWidth="1"/>
    <col min="6" max="6" width="10.59765625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5.265625" customWidth="1"/>
    <col min="13" max="13" width="10.59765625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bestFit="1" customWidth="1"/>
  </cols>
  <sheetData>
    <row r="1" spans="1:17" ht="45" customHeight="1" thickTop="1" thickBot="1" x14ac:dyDescent="0.5">
      <c r="A1" s="42">
        <v>42036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SUM(A17,-D17)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Q18">
    <cfRule type="cellIs" dxfId="11" priority="4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Q5" sqref="Q5"/>
    </sheetView>
  </sheetViews>
  <sheetFormatPr baseColWidth="10" defaultRowHeight="14.25" x14ac:dyDescent="0.45"/>
  <cols>
    <col min="1" max="1" width="12" bestFit="1" customWidth="1"/>
    <col min="2" max="2" width="11.265625" bestFit="1" customWidth="1"/>
    <col min="3" max="3" width="9.3984375" bestFit="1" customWidth="1"/>
    <col min="4" max="4" width="6.73046875" bestFit="1" customWidth="1"/>
    <col min="5" max="5" width="12.73046875" bestFit="1" customWidth="1"/>
    <col min="6" max="6" width="10.59765625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5" customWidth="1"/>
    <col min="13" max="13" width="10.59765625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customWidth="1"/>
  </cols>
  <sheetData>
    <row r="1" spans="1:17" ht="45" customHeight="1" thickTop="1" thickBot="1" x14ac:dyDescent="0.5">
      <c r="A1" s="42">
        <v>42064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SUM(A17,-D17)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Q18">
    <cfRule type="cellIs" dxfId="10" priority="5" operator="lessThan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SheetLayoutView="100" workbookViewId="0">
      <selection activeCell="Q5" sqref="Q5"/>
    </sheetView>
  </sheetViews>
  <sheetFormatPr baseColWidth="10" defaultRowHeight="14.25" x14ac:dyDescent="0.45"/>
  <cols>
    <col min="1" max="1" width="12" bestFit="1" customWidth="1"/>
    <col min="2" max="2" width="11.265625" bestFit="1" customWidth="1"/>
    <col min="3" max="3" width="9.3984375" bestFit="1" customWidth="1"/>
    <col min="4" max="4" width="6.73046875" bestFit="1" customWidth="1"/>
    <col min="5" max="5" width="12.73046875" bestFit="1" customWidth="1"/>
    <col min="6" max="6" width="10.59765625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5" customWidth="1"/>
    <col min="13" max="13" width="10.59765625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bestFit="1" customWidth="1"/>
  </cols>
  <sheetData>
    <row r="1" spans="1:17" ht="45" customHeight="1" thickTop="1" thickBot="1" x14ac:dyDescent="0.5">
      <c r="A1" s="42">
        <v>42095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SUM(A17,-D17)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Q18">
    <cfRule type="cellIs" dxfId="9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7" orientation="landscape" verticalDpi="0" r:id="rId1"/>
  <headerFooter>
    <oddHeader>&amp;C&amp;F</oddHead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Q5" sqref="Q5"/>
    </sheetView>
  </sheetViews>
  <sheetFormatPr baseColWidth="10" defaultRowHeight="14.25" x14ac:dyDescent="0.45"/>
  <cols>
    <col min="1" max="1" width="12" bestFit="1" customWidth="1"/>
    <col min="2" max="2" width="11.265625" bestFit="1" customWidth="1"/>
    <col min="3" max="3" width="9.3984375" bestFit="1" customWidth="1"/>
    <col min="4" max="4" width="6.73046875" bestFit="1" customWidth="1"/>
    <col min="5" max="5" width="12.73046875" bestFit="1" customWidth="1"/>
    <col min="6" max="6" width="10.59765625" bestFit="1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4.86328125" customWidth="1"/>
    <col min="13" max="13" width="10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bestFit="1" customWidth="1"/>
  </cols>
  <sheetData>
    <row r="1" spans="1:17" ht="45" customHeight="1" thickTop="1" thickBot="1" x14ac:dyDescent="0.5">
      <c r="A1" s="42">
        <v>42125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Q18">
    <cfRule type="cellIs" dxfId="8" priority="4" operator="lessThan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L3" sqref="L3"/>
    </sheetView>
  </sheetViews>
  <sheetFormatPr baseColWidth="10" defaultRowHeight="14.25" x14ac:dyDescent="0.45"/>
  <cols>
    <col min="1" max="1" width="12" bestFit="1" customWidth="1"/>
    <col min="2" max="2" width="11.265625" bestFit="1" customWidth="1"/>
    <col min="3" max="3" width="9.3984375" bestFit="1" customWidth="1"/>
    <col min="4" max="4" width="6.73046875" bestFit="1" customWidth="1"/>
    <col min="5" max="5" width="12.73046875" bestFit="1" customWidth="1"/>
    <col min="6" max="6" width="10.59765625" bestFit="1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4.73046875" customWidth="1"/>
    <col min="13" max="13" width="10.59765625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customWidth="1"/>
  </cols>
  <sheetData>
    <row r="1" spans="1:17" ht="45" customHeight="1" thickTop="1" thickBot="1" x14ac:dyDescent="0.5">
      <c r="A1" s="42">
        <v>42156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SUM(A17,-D17)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Q18">
    <cfRule type="cellIs" dxfId="7" priority="5" operator="lessThan">
      <formula>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L3" sqref="L3"/>
    </sheetView>
  </sheetViews>
  <sheetFormatPr baseColWidth="10" defaultRowHeight="14.25" x14ac:dyDescent="0.45"/>
  <cols>
    <col min="1" max="1" width="12" bestFit="1" customWidth="1"/>
    <col min="2" max="2" width="11.265625" bestFit="1" customWidth="1"/>
    <col min="3" max="3" width="9.3984375" bestFit="1" customWidth="1"/>
    <col min="4" max="4" width="6.73046875" bestFit="1" customWidth="1"/>
    <col min="5" max="5" width="12.73046875" bestFit="1" customWidth="1"/>
    <col min="6" max="6" width="10.59765625" bestFit="1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5" customWidth="1"/>
    <col min="13" max="13" width="10.59765625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bestFit="1" customWidth="1"/>
  </cols>
  <sheetData>
    <row r="1" spans="1:17" ht="45" customHeight="1" thickTop="1" thickBot="1" x14ac:dyDescent="0.5">
      <c r="A1" s="42">
        <v>42186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SUM(A17,-D17)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P18">
    <cfRule type="cellIs" dxfId="6" priority="6" operator="lessThan"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L3" sqref="L3"/>
    </sheetView>
  </sheetViews>
  <sheetFormatPr baseColWidth="10" defaultRowHeight="14.25" x14ac:dyDescent="0.45"/>
  <cols>
    <col min="1" max="1" width="12" bestFit="1" customWidth="1"/>
    <col min="2" max="2" width="11.265625" bestFit="1" customWidth="1"/>
    <col min="3" max="3" width="9.3984375" bestFit="1" customWidth="1"/>
    <col min="4" max="4" width="6.73046875" bestFit="1" customWidth="1"/>
    <col min="5" max="5" width="12.73046875" bestFit="1" customWidth="1"/>
    <col min="6" max="6" width="9.73046875" bestFit="1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5.3984375" customWidth="1"/>
    <col min="13" max="13" width="10.59765625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bestFit="1" customWidth="1"/>
  </cols>
  <sheetData>
    <row r="1" spans="1:17" ht="45" customHeight="1" thickTop="1" thickBot="1" x14ac:dyDescent="0.5">
      <c r="A1" s="42">
        <v>42217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SUM(A17,-D17)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Q18">
    <cfRule type="cellIs" dxfId="5" priority="7" operator="lessThan">
      <formula>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L3" sqref="L3"/>
    </sheetView>
  </sheetViews>
  <sheetFormatPr baseColWidth="10" defaultRowHeight="14.25" x14ac:dyDescent="0.45"/>
  <cols>
    <col min="1" max="1" width="12" bestFit="1" customWidth="1"/>
    <col min="2" max="2" width="11.265625" bestFit="1" customWidth="1"/>
    <col min="3" max="3" width="9.3984375" bestFit="1" customWidth="1"/>
    <col min="4" max="4" width="6.73046875" bestFit="1" customWidth="1"/>
    <col min="5" max="5" width="12.73046875" bestFit="1" customWidth="1"/>
    <col min="6" max="6" width="10.59765625" customWidth="1"/>
    <col min="7" max="7" width="8.86328125" bestFit="1" customWidth="1"/>
    <col min="8" max="8" width="9.265625" bestFit="1" customWidth="1"/>
    <col min="9" max="9" width="10.265625" bestFit="1" customWidth="1"/>
    <col min="10" max="11" width="10.73046875" customWidth="1"/>
    <col min="12" max="12" width="14.73046875" customWidth="1"/>
    <col min="13" max="13" width="10.59765625" bestFit="1" customWidth="1"/>
    <col min="14" max="14" width="7.3984375" bestFit="1" customWidth="1"/>
    <col min="15" max="15" width="10.1328125" bestFit="1" customWidth="1"/>
    <col min="16" max="16" width="9.3984375" bestFit="1" customWidth="1"/>
    <col min="17" max="17" width="11.86328125" bestFit="1" customWidth="1"/>
  </cols>
  <sheetData>
    <row r="1" spans="1:17" ht="45" customHeight="1" thickTop="1" thickBot="1" x14ac:dyDescent="0.5">
      <c r="A1" s="42">
        <v>42248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4"/>
    </row>
    <row r="2" spans="1:17" ht="41.25" customHeight="1" thickTop="1" thickBot="1" x14ac:dyDescent="0.5">
      <c r="A2" s="35" t="s">
        <v>5</v>
      </c>
      <c r="B2" s="36"/>
      <c r="C2" s="37"/>
      <c r="D2" s="35" t="s">
        <v>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4"/>
    </row>
    <row r="3" spans="1:17" ht="43.15" thickTop="1" x14ac:dyDescent="0.45">
      <c r="A3" s="1" t="s">
        <v>30</v>
      </c>
      <c r="B3" s="2" t="s">
        <v>29</v>
      </c>
      <c r="C3" s="3" t="s">
        <v>2</v>
      </c>
      <c r="D3" s="1" t="s">
        <v>3</v>
      </c>
      <c r="E3" s="2" t="s">
        <v>0</v>
      </c>
      <c r="F3" s="2" t="s">
        <v>10</v>
      </c>
      <c r="G3" s="2" t="s">
        <v>4</v>
      </c>
      <c r="H3" s="2" t="s">
        <v>31</v>
      </c>
      <c r="I3" s="2" t="s">
        <v>7</v>
      </c>
      <c r="J3" s="2" t="s">
        <v>11</v>
      </c>
      <c r="K3" s="2" t="s">
        <v>1</v>
      </c>
      <c r="L3" s="2" t="s">
        <v>38</v>
      </c>
      <c r="M3" s="2" t="s">
        <v>26</v>
      </c>
      <c r="N3" s="2" t="s">
        <v>28</v>
      </c>
      <c r="O3" s="2" t="s">
        <v>12</v>
      </c>
      <c r="P3" s="2" t="s">
        <v>2</v>
      </c>
      <c r="Q3" s="18" t="s">
        <v>13</v>
      </c>
    </row>
    <row r="4" spans="1:17" x14ac:dyDescent="0.45">
      <c r="A4" s="11"/>
      <c r="B4" s="12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20"/>
    </row>
    <row r="5" spans="1:17" x14ac:dyDescent="0.45">
      <c r="A5" s="11"/>
      <c r="B5" s="12"/>
      <c r="C5" s="14"/>
      <c r="D5" s="1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20"/>
    </row>
    <row r="6" spans="1:17" x14ac:dyDescent="0.45">
      <c r="A6" s="11"/>
      <c r="B6" s="12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20"/>
    </row>
    <row r="7" spans="1:17" x14ac:dyDescent="0.45">
      <c r="A7" s="11"/>
      <c r="B7" s="12"/>
      <c r="C7" s="14"/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20"/>
    </row>
    <row r="8" spans="1:17" x14ac:dyDescent="0.45">
      <c r="A8" s="11"/>
      <c r="B8" s="12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20"/>
    </row>
    <row r="9" spans="1:17" x14ac:dyDescent="0.45">
      <c r="A9" s="11"/>
      <c r="B9" s="12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20"/>
    </row>
    <row r="10" spans="1:17" x14ac:dyDescent="0.45">
      <c r="A10" s="11"/>
      <c r="B10" s="12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20"/>
    </row>
    <row r="11" spans="1:17" x14ac:dyDescent="0.45">
      <c r="A11" s="11"/>
      <c r="B11" s="12"/>
      <c r="C11" s="14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20"/>
    </row>
    <row r="12" spans="1:17" x14ac:dyDescent="0.45">
      <c r="A12" s="11"/>
      <c r="B12" s="12"/>
      <c r="C12" s="14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20"/>
    </row>
    <row r="13" spans="1:17" x14ac:dyDescent="0.45">
      <c r="A13" s="11"/>
      <c r="B13" s="12"/>
      <c r="C13" s="14"/>
      <c r="D13" s="1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20"/>
    </row>
    <row r="14" spans="1:17" x14ac:dyDescent="0.45">
      <c r="A14" s="11"/>
      <c r="B14" s="12"/>
      <c r="C14" s="14"/>
      <c r="D14" s="1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20"/>
    </row>
    <row r="15" spans="1:17" x14ac:dyDescent="0.45">
      <c r="A15" s="11"/>
      <c r="B15" s="12"/>
      <c r="C15" s="14"/>
      <c r="D15" s="1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20"/>
    </row>
    <row r="16" spans="1:17" ht="14.65" thickBot="1" x14ac:dyDescent="0.5">
      <c r="A16" s="11">
        <f t="shared" ref="A16:Q16" si="0">SUM(A4:A15)</f>
        <v>0</v>
      </c>
      <c r="B16" s="12">
        <f t="shared" si="0"/>
        <v>0</v>
      </c>
      <c r="C16" s="14">
        <f t="shared" si="0"/>
        <v>0</v>
      </c>
      <c r="D16" s="15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6">
        <f t="shared" si="0"/>
        <v>0</v>
      </c>
      <c r="Q16" s="20">
        <f t="shared" si="0"/>
        <v>0</v>
      </c>
    </row>
    <row r="17" spans="1:17" ht="45" customHeight="1" thickTop="1" thickBot="1" x14ac:dyDescent="0.5">
      <c r="A17" s="38">
        <f>SUM(A16:C16)</f>
        <v>0</v>
      </c>
      <c r="B17" s="39"/>
      <c r="C17" s="40"/>
      <c r="D17" s="44">
        <f>SUM(D16:Q16)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45" customHeight="1" thickTop="1" thickBot="1" x14ac:dyDescent="0.5">
      <c r="A18" s="32">
        <f>SUM(A17,-D17)</f>
        <v>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1:17" ht="14.65" thickTop="1" x14ac:dyDescent="0.45"/>
  </sheetData>
  <mergeCells count="6">
    <mergeCell ref="A18:Q18"/>
    <mergeCell ref="A1:Q1"/>
    <mergeCell ref="A2:C2"/>
    <mergeCell ref="D2:Q2"/>
    <mergeCell ref="A17:C17"/>
    <mergeCell ref="D17:Q17"/>
  </mergeCells>
  <conditionalFormatting sqref="A18:Q18">
    <cfRule type="cellIs" dxfId="4" priority="8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Summe 2015</vt:lpstr>
      <vt:lpstr>Zurückgelegt</vt:lpstr>
      <vt:lpstr>April!Druckbereich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Lisa Schröter</cp:lastModifiedBy>
  <cp:lastPrinted>2009-04-09T15:17:23Z</cp:lastPrinted>
  <dcterms:created xsi:type="dcterms:W3CDTF">2009-04-08T18:13:23Z</dcterms:created>
  <dcterms:modified xsi:type="dcterms:W3CDTF">2014-12-18T15:26:01Z</dcterms:modified>
</cp:coreProperties>
</file>